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Бюджет!$E$17</definedName>
    <definedName name="LAST_CELL" localSheetId="0">Бюджет!#REF!</definedName>
    <definedName name="SIGN" localSheetId="0">Бюджет!$A$17:$G$18</definedName>
  </definedNames>
  <calcPr calcId="145621"/>
</workbook>
</file>

<file path=xl/calcChain.xml><?xml version="1.0" encoding="utf-8"?>
<calcChain xmlns="http://schemas.openxmlformats.org/spreadsheetml/2006/main">
  <c r="E36" i="1" l="1"/>
  <c r="E32" i="1"/>
  <c r="E58" i="1"/>
  <c r="E95" i="1"/>
  <c r="E97" i="1"/>
  <c r="E100" i="1"/>
  <c r="E60" i="1"/>
  <c r="E105" i="1"/>
  <c r="E93" i="1"/>
  <c r="E90" i="1"/>
  <c r="E89" i="1" s="1"/>
  <c r="E85" i="1"/>
  <c r="E83" i="1"/>
  <c r="E80" i="1"/>
  <c r="E78" i="1"/>
  <c r="E76" i="1"/>
  <c r="E68" i="1"/>
  <c r="E70" i="1"/>
  <c r="E65" i="1"/>
  <c r="E62" i="1"/>
  <c r="E55" i="1"/>
  <c r="E53" i="1"/>
  <c r="E51" i="1"/>
  <c r="E47" i="1"/>
  <c r="E41" i="1"/>
  <c r="E39" i="1"/>
  <c r="E15" i="1"/>
  <c r="E13" i="1"/>
  <c r="E11" i="1"/>
  <c r="E34" i="1"/>
  <c r="E29" i="1"/>
  <c r="E25" i="1"/>
  <c r="E18" i="1"/>
  <c r="E17" i="1" s="1"/>
  <c r="E75" i="1" l="1"/>
  <c r="E82" i="1"/>
  <c r="E57" i="1"/>
  <c r="E10" i="1"/>
  <c r="E92" i="1"/>
  <c r="E67" i="1"/>
  <c r="E50" i="1"/>
  <c r="E38" i="1"/>
  <c r="E9" i="1" l="1"/>
</calcChain>
</file>

<file path=xl/sharedStrings.xml><?xml version="1.0" encoding="utf-8"?>
<sst xmlns="http://schemas.openxmlformats.org/spreadsheetml/2006/main" count="348" uniqueCount="89">
  <si>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</si>
  <si>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</si>
  <si>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</si>
  <si>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</si>
  <si>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</si>
  <si>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</si>
  <si>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</si>
  <si>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</si>
  <si>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</si>
  <si>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</si>
  <si>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</si>
  <si>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</si>
  <si>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</si>
  <si>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</si>
  <si>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</si>
  <si>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</si>
  <si>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</si>
  <si>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</si>
  <si>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</si>
  <si>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</si>
  <si>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</si>
  <si>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</si>
  <si>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</si>
  <si>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</si>
  <si>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</si>
  <si>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</si>
  <si>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</si>
  <si>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</si>
  <si>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</si>
  <si>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</si>
  <si>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</si>
  <si>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</si>
  <si>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</si>
  <si>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</si>
  <si>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</si>
  <si>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</si>
  <si>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</si>
  <si>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</si>
  <si>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</si>
  <si>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</si>
  <si>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</si>
  <si>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</si>
  <si>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</si>
  <si>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</si>
  <si>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</si>
  <si>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</si>
  <si>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</si>
  <si>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</si>
  <si>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</si>
  <si>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</si>
  <si>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</si>
  <si>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</si>
  <si>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</si>
  <si>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</si>
  <si>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</si>
  <si>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</si>
  <si>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</si>
  <si>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</si>
  <si>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</si>
  <si>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</si>
  <si>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</si>
  <si>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</si>
  <si>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</si>
  <si>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</si>
  <si>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</si>
  <si>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</si>
  <si>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</si>
  <si>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</si>
  <si>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</si>
  <si>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</si>
  <si>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</si>
  <si>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</si>
  <si>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</si>
  <si>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</si>
  <si>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</si>
  <si>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</si>
  <si>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</si>
  <si>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</si>
  <si>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Сумма                 (тыс. рублей)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</si>
  <si>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</si>
  <si>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</si>
  <si>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</si>
  <si>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проведения выборов и референдумов</t>
  </si>
  <si>
    <t xml:space="preserve">                                                                         ПРИЛОЖЕНИЕ 2</t>
  </si>
  <si>
    <t xml:space="preserve">                                                                       Утверждено</t>
  </si>
  <si>
    <t xml:space="preserve">                                                                        постановлением Администрации</t>
  </si>
  <si>
    <t xml:space="preserve">                                                                           Златоустовского городского округа</t>
  </si>
  <si>
    <t>Расходы бюджета городского округа по ведомственной структуре расходов бюджета                                                                                                                              за 1 квартал 2025 года</t>
  </si>
  <si>
    <t xml:space="preserve">                                                                          от 16.04.2025 г. № 141-П/АДМ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</si>
</sst>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22" fontId="6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 wrapText="1"/>
    </xf>
    <xf numFmtId="165" fontId="8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6"/>
  <sheetViews>
    <sheetView showGridLines="0" tabSelected="1" workbookViewId="0">
      <selection activeCell="E5" sqref="E5"/>
    </sheetView>
  </sheetViews>
  <sheetFormatPr defaultColWidth="9.109375" defaultRowHeight="12.75" customHeight="1" outlineLevelRow="2" x14ac:dyDescent="0.25"/>
  <cols>
    <col min="1" max="1" width="16.109375" style="17" customWidth="1"/>
    <col min="2" max="2" width="7.6640625" style="17" customWidth="1"/>
    <col min="3" max="3" width="11.33203125" style="17" customWidth="1"/>
    <col min="4" max="4" width="82.6640625" style="17" customWidth="1"/>
    <col min="5" max="5" width="15.44140625" style="32" customWidth="1"/>
    <col min="6" max="6" width="13.109375" style="17" customWidth="1"/>
    <col min="7" max="9" width="9.109375" style="17" customWidth="1"/>
    <col min="10" max="16384" width="9.109375" style="17"/>
  </cols>
  <sheetData>
    <row r="1" spans="1:12" s="11" customFormat="1" ht="18" x14ac:dyDescent="0.3">
      <c r="A1" s="1"/>
      <c r="B1" s="2"/>
      <c r="C1" s="3"/>
      <c r="D1" s="26" t="s">
        <v>83</v>
      </c>
      <c r="E1" s="27"/>
    </row>
    <row r="2" spans="1:12" s="11" customFormat="1" ht="18" x14ac:dyDescent="0.3">
      <c r="A2" s="1"/>
      <c r="B2" s="2"/>
      <c r="C2" s="3"/>
      <c r="D2" s="26" t="s">
        <v>84</v>
      </c>
      <c r="E2" s="27"/>
    </row>
    <row r="3" spans="1:12" s="11" customFormat="1" ht="18" x14ac:dyDescent="0.3">
      <c r="A3" s="1"/>
      <c r="B3" s="2"/>
      <c r="C3" s="3"/>
      <c r="D3" s="26" t="s">
        <v>85</v>
      </c>
      <c r="E3" s="27"/>
    </row>
    <row r="4" spans="1:12" s="11" customFormat="1" ht="18" x14ac:dyDescent="0.3">
      <c r="A4" s="1"/>
      <c r="B4" s="2"/>
      <c r="C4" s="3"/>
      <c r="D4" s="26" t="s">
        <v>86</v>
      </c>
      <c r="E4" s="27"/>
      <c r="H4" s="5"/>
      <c r="I4" s="5"/>
      <c r="J4" s="5"/>
      <c r="K4" s="5"/>
      <c r="L4" s="5"/>
    </row>
    <row r="5" spans="1:12" s="11" customFormat="1" ht="18" x14ac:dyDescent="0.3">
      <c r="A5" s="6"/>
      <c r="B5" s="2"/>
      <c r="C5" s="3"/>
      <c r="D5" s="26" t="s">
        <v>88</v>
      </c>
      <c r="E5" s="27"/>
      <c r="F5" s="12"/>
      <c r="G5" s="12"/>
      <c r="H5" s="7"/>
      <c r="I5" s="7"/>
      <c r="J5" s="7"/>
      <c r="K5" s="5"/>
      <c r="L5" s="5"/>
    </row>
    <row r="6" spans="1:12" s="11" customFormat="1" ht="11.25" customHeight="1" x14ac:dyDescent="0.3">
      <c r="A6" s="6"/>
      <c r="B6" s="2"/>
      <c r="C6" s="2"/>
      <c r="D6" s="4"/>
      <c r="E6" s="28"/>
      <c r="F6" s="13"/>
      <c r="G6" s="13"/>
      <c r="H6" s="8"/>
      <c r="I6" s="8"/>
      <c r="J6" s="8"/>
      <c r="K6" s="5"/>
      <c r="L6" s="5"/>
    </row>
    <row r="7" spans="1:12" s="11" customFormat="1" ht="45" customHeight="1" x14ac:dyDescent="0.25">
      <c r="A7" s="33" t="s">
        <v>87</v>
      </c>
      <c r="B7" s="33"/>
      <c r="C7" s="33"/>
      <c r="D7" s="33"/>
      <c r="E7" s="33"/>
      <c r="F7" s="13"/>
      <c r="G7" s="14"/>
      <c r="H7" s="9"/>
      <c r="I7" s="9"/>
      <c r="J7" s="9"/>
      <c r="K7" s="9"/>
      <c r="L7" s="5"/>
    </row>
    <row r="8" spans="1:12" ht="48.75" customHeight="1" x14ac:dyDescent="0.25">
      <c r="A8" s="18" t="s">
        <v>77</v>
      </c>
      <c r="B8" s="18" t="s">
        <v>1</v>
      </c>
      <c r="C8" s="18" t="s">
        <v>2</v>
      </c>
      <c r="D8" s="18" t="s">
        <v>3</v>
      </c>
      <c r="E8" s="20" t="s">
        <v>78</v>
      </c>
      <c r="F8" s="15"/>
      <c r="G8" s="15"/>
      <c r="H8" s="16"/>
      <c r="I8" s="16"/>
    </row>
    <row r="9" spans="1:12" ht="24.75" customHeight="1" x14ac:dyDescent="0.25">
      <c r="A9" s="21" t="s">
        <v>4</v>
      </c>
      <c r="B9" s="21"/>
      <c r="C9" s="21"/>
      <c r="D9" s="21"/>
      <c r="E9" s="29">
        <f>E10+FIO+E38+E50+E57+E67+E75+E82+E89+E92</f>
        <v>1609526.2000000002</v>
      </c>
    </row>
    <row r="10" spans="1:12" ht="15.6" x14ac:dyDescent="0.25">
      <c r="A10" s="22" t="s">
        <v>5</v>
      </c>
      <c r="B10" s="22"/>
      <c r="C10" s="22"/>
      <c r="D10" s="19" t="s">
        <v>6</v>
      </c>
      <c r="E10" s="30">
        <f>E11+E13+E15</f>
        <v>4276</v>
      </c>
    </row>
    <row r="11" spans="1:12" ht="18.600000000000001" customHeight="1" x14ac:dyDescent="0.25">
      <c r="A11" s="22" t="s">
        <v>5</v>
      </c>
      <c r="B11" s="22" t="s">
        <v>7</v>
      </c>
      <c r="C11" s="22"/>
      <c r="D11" s="23" t="s">
        <v>68</v>
      </c>
      <c r="E11" s="30">
        <f>E12</f>
        <v>4105.3999999999996</v>
      </c>
    </row>
    <row r="12" spans="1:12" ht="34.799999999999997" customHeight="1" outlineLevel="1" x14ac:dyDescent="0.25">
      <c r="A12" s="24" t="s">
        <v>5</v>
      </c>
      <c r="B12" s="24" t="s">
        <v>7</v>
      </c>
      <c r="C12" s="24" t="s">
        <v>8</v>
      </c>
      <c r="D12" s="25" t="s">
        <v>9</v>
      </c>
      <c r="E12" s="31">
        <v>4105.3999999999996</v>
      </c>
    </row>
    <row r="13" spans="1:12" ht="20.399999999999999" customHeight="1" outlineLevel="2" x14ac:dyDescent="0.25">
      <c r="A13" s="22" t="s">
        <v>5</v>
      </c>
      <c r="B13" s="22" t="s">
        <v>10</v>
      </c>
      <c r="C13" s="22"/>
      <c r="D13" s="10" t="s">
        <v>70</v>
      </c>
      <c r="E13" s="30">
        <f>E14</f>
        <v>168.6</v>
      </c>
    </row>
    <row r="14" spans="1:12" ht="18" customHeight="1" outlineLevel="1" x14ac:dyDescent="0.25">
      <c r="A14" s="24" t="s">
        <v>5</v>
      </c>
      <c r="B14" s="24" t="s">
        <v>10</v>
      </c>
      <c r="C14" s="24" t="s">
        <v>11</v>
      </c>
      <c r="D14" s="25" t="s">
        <v>12</v>
      </c>
      <c r="E14" s="31">
        <v>168.6</v>
      </c>
    </row>
    <row r="15" spans="1:12" ht="20.399999999999999" customHeight="1" outlineLevel="2" x14ac:dyDescent="0.25">
      <c r="A15" s="22" t="s">
        <v>5</v>
      </c>
      <c r="B15" s="22" t="s">
        <v>33</v>
      </c>
      <c r="C15" s="22"/>
      <c r="D15" s="10" t="s">
        <v>73</v>
      </c>
      <c r="E15" s="30">
        <f>E16</f>
        <v>2</v>
      </c>
    </row>
    <row r="16" spans="1:12" ht="20.399999999999999" customHeight="1" outlineLevel="2" x14ac:dyDescent="0.25">
      <c r="A16" s="24" t="s">
        <v>5</v>
      </c>
      <c r="B16" s="24" t="s">
        <v>33</v>
      </c>
      <c r="C16" s="24" t="s">
        <v>28</v>
      </c>
      <c r="D16" s="25" t="s">
        <v>43</v>
      </c>
      <c r="E16" s="31">
        <v>2</v>
      </c>
    </row>
    <row r="17" spans="1:5" ht="19.2" customHeight="1" outlineLevel="1" x14ac:dyDescent="0.25">
      <c r="A17" s="22" t="s">
        <v>13</v>
      </c>
      <c r="B17" s="22"/>
      <c r="C17" s="22"/>
      <c r="D17" s="19" t="s">
        <v>14</v>
      </c>
      <c r="E17" s="30">
        <f>E18+E25+E29+E34+E36+E32</f>
        <v>72416.800000000003</v>
      </c>
    </row>
    <row r="18" spans="1:5" ht="21" customHeight="1" outlineLevel="2" x14ac:dyDescent="0.25">
      <c r="A18" s="22" t="s">
        <v>13</v>
      </c>
      <c r="B18" s="22" t="s">
        <v>7</v>
      </c>
      <c r="C18" s="22"/>
      <c r="D18" s="10" t="s">
        <v>68</v>
      </c>
      <c r="E18" s="30">
        <f>SUM(E19:E24)</f>
        <v>29597</v>
      </c>
    </row>
    <row r="19" spans="1:5" ht="33" customHeight="1" outlineLevel="2" x14ac:dyDescent="0.25">
      <c r="A19" s="24" t="s">
        <v>13</v>
      </c>
      <c r="B19" s="24" t="s">
        <v>7</v>
      </c>
      <c r="C19" s="24" t="s">
        <v>15</v>
      </c>
      <c r="D19" s="25" t="s">
        <v>16</v>
      </c>
      <c r="E19" s="31">
        <v>1127.4000000000001</v>
      </c>
    </row>
    <row r="20" spans="1:5" ht="46.8" outlineLevel="2" x14ac:dyDescent="0.25">
      <c r="A20" s="24" t="s">
        <v>13</v>
      </c>
      <c r="B20" s="24" t="s">
        <v>7</v>
      </c>
      <c r="C20" s="24" t="s">
        <v>10</v>
      </c>
      <c r="D20" s="25" t="s">
        <v>80</v>
      </c>
      <c r="E20" s="31">
        <v>17876.2</v>
      </c>
    </row>
    <row r="21" spans="1:5" ht="22.2" customHeight="1" outlineLevel="2" x14ac:dyDescent="0.25">
      <c r="A21" s="24" t="s">
        <v>13</v>
      </c>
      <c r="B21" s="24" t="s">
        <v>7</v>
      </c>
      <c r="C21" s="24" t="s">
        <v>28</v>
      </c>
      <c r="D21" s="25" t="s">
        <v>81</v>
      </c>
      <c r="E21" s="31">
        <v>9.6999999999999993</v>
      </c>
    </row>
    <row r="22" spans="1:5" ht="36" customHeight="1" outlineLevel="1" x14ac:dyDescent="0.25">
      <c r="A22" s="24" t="s">
        <v>13</v>
      </c>
      <c r="B22" s="24" t="s">
        <v>7</v>
      </c>
      <c r="C22" s="24" t="s">
        <v>17</v>
      </c>
      <c r="D22" s="25" t="s">
        <v>18</v>
      </c>
      <c r="E22" s="31">
        <v>1405.6</v>
      </c>
    </row>
    <row r="23" spans="1:5" ht="18.600000000000001" customHeight="1" outlineLevel="1" x14ac:dyDescent="0.25">
      <c r="A23" s="24" t="s">
        <v>13</v>
      </c>
      <c r="B23" s="24" t="s">
        <v>7</v>
      </c>
      <c r="C23" s="24" t="s">
        <v>33</v>
      </c>
      <c r="D23" s="25" t="s">
        <v>82</v>
      </c>
      <c r="E23" s="31">
        <v>0</v>
      </c>
    </row>
    <row r="24" spans="1:5" ht="19.2" customHeight="1" outlineLevel="2" x14ac:dyDescent="0.25">
      <c r="A24" s="24" t="s">
        <v>13</v>
      </c>
      <c r="B24" s="24" t="s">
        <v>7</v>
      </c>
      <c r="C24" s="24" t="s">
        <v>19</v>
      </c>
      <c r="D24" s="25" t="s">
        <v>20</v>
      </c>
      <c r="E24" s="31">
        <v>9178.1</v>
      </c>
    </row>
    <row r="25" spans="1:5" ht="36.6" customHeight="1" outlineLevel="2" x14ac:dyDescent="0.25">
      <c r="A25" s="22" t="s">
        <v>13</v>
      </c>
      <c r="B25" s="22" t="s">
        <v>8</v>
      </c>
      <c r="C25" s="22"/>
      <c r="D25" s="10" t="s">
        <v>69</v>
      </c>
      <c r="E25" s="30">
        <f>SUM(E26:E28)</f>
        <v>11188.7</v>
      </c>
    </row>
    <row r="26" spans="1:5" ht="18.600000000000001" customHeight="1" outlineLevel="2" x14ac:dyDescent="0.25">
      <c r="A26" s="24" t="s">
        <v>13</v>
      </c>
      <c r="B26" s="24" t="s">
        <v>8</v>
      </c>
      <c r="C26" s="24" t="s">
        <v>10</v>
      </c>
      <c r="D26" s="25" t="s">
        <v>21</v>
      </c>
      <c r="E26" s="31">
        <v>1064.2</v>
      </c>
    </row>
    <row r="27" spans="1:5" ht="36" customHeight="1" outlineLevel="1" x14ac:dyDescent="0.25">
      <c r="A27" s="24" t="s">
        <v>13</v>
      </c>
      <c r="B27" s="24" t="s">
        <v>8</v>
      </c>
      <c r="C27" s="24" t="s">
        <v>39</v>
      </c>
      <c r="D27" s="25" t="s">
        <v>79</v>
      </c>
      <c r="E27" s="31">
        <v>6288.5</v>
      </c>
    </row>
    <row r="28" spans="1:5" ht="35.4" customHeight="1" outlineLevel="2" x14ac:dyDescent="0.25">
      <c r="A28" s="24" t="s">
        <v>13</v>
      </c>
      <c r="B28" s="24" t="s">
        <v>8</v>
      </c>
      <c r="C28" s="24" t="s">
        <v>23</v>
      </c>
      <c r="D28" s="25" t="s">
        <v>24</v>
      </c>
      <c r="E28" s="31">
        <v>3836</v>
      </c>
    </row>
    <row r="29" spans="1:5" ht="18.600000000000001" customHeight="1" outlineLevel="2" x14ac:dyDescent="0.25">
      <c r="A29" s="22" t="s">
        <v>13</v>
      </c>
      <c r="B29" s="22" t="s">
        <v>10</v>
      </c>
      <c r="C29" s="22"/>
      <c r="D29" s="10" t="s">
        <v>70</v>
      </c>
      <c r="E29" s="30">
        <f>SUM(E30:E31)</f>
        <v>20856.3</v>
      </c>
    </row>
    <row r="30" spans="1:5" ht="20.399999999999999" customHeight="1" outlineLevel="2" x14ac:dyDescent="0.25">
      <c r="A30" s="24" t="s">
        <v>13</v>
      </c>
      <c r="B30" s="24" t="s">
        <v>10</v>
      </c>
      <c r="C30" s="24" t="s">
        <v>7</v>
      </c>
      <c r="D30" s="25" t="s">
        <v>25</v>
      </c>
      <c r="E30" s="31">
        <v>106</v>
      </c>
    </row>
    <row r="31" spans="1:5" ht="20.399999999999999" customHeight="1" outlineLevel="2" x14ac:dyDescent="0.25">
      <c r="A31" s="24" t="s">
        <v>13</v>
      </c>
      <c r="B31" s="24" t="s">
        <v>10</v>
      </c>
      <c r="C31" s="24" t="s">
        <v>11</v>
      </c>
      <c r="D31" s="25" t="s">
        <v>12</v>
      </c>
      <c r="E31" s="31">
        <v>20750.3</v>
      </c>
    </row>
    <row r="32" spans="1:5" ht="19.8" customHeight="1" outlineLevel="2" x14ac:dyDescent="0.25">
      <c r="A32" s="22" t="s">
        <v>13</v>
      </c>
      <c r="B32" s="22" t="s">
        <v>28</v>
      </c>
      <c r="C32" s="22"/>
      <c r="D32" s="10" t="s">
        <v>71</v>
      </c>
      <c r="E32" s="30">
        <f>E33</f>
        <v>5609.6</v>
      </c>
    </row>
    <row r="33" spans="1:5" ht="20.399999999999999" customHeight="1" outlineLevel="2" x14ac:dyDescent="0.25">
      <c r="A33" s="24" t="s">
        <v>13</v>
      </c>
      <c r="B33" s="24" t="s">
        <v>28</v>
      </c>
      <c r="C33" s="24" t="s">
        <v>7</v>
      </c>
      <c r="D33" s="25" t="s">
        <v>53</v>
      </c>
      <c r="E33" s="31">
        <v>5609.6</v>
      </c>
    </row>
    <row r="34" spans="1:5" ht="19.2" customHeight="1" outlineLevel="1" x14ac:dyDescent="0.25">
      <c r="A34" s="22" t="s">
        <v>13</v>
      </c>
      <c r="B34" s="22" t="s">
        <v>17</v>
      </c>
      <c r="C34" s="22"/>
      <c r="D34" s="10" t="s">
        <v>72</v>
      </c>
      <c r="E34" s="30">
        <f>E35</f>
        <v>1342</v>
      </c>
    </row>
    <row r="35" spans="1:5" ht="18.600000000000001" customHeight="1" outlineLevel="1" x14ac:dyDescent="0.25">
      <c r="A35" s="24" t="s">
        <v>13</v>
      </c>
      <c r="B35" s="24" t="s">
        <v>17</v>
      </c>
      <c r="C35" s="24" t="s">
        <v>28</v>
      </c>
      <c r="D35" s="25" t="s">
        <v>29</v>
      </c>
      <c r="E35" s="31">
        <v>1342</v>
      </c>
    </row>
    <row r="36" spans="1:5" ht="17.399999999999999" customHeight="1" outlineLevel="2" x14ac:dyDescent="0.25">
      <c r="A36" s="22" t="s">
        <v>13</v>
      </c>
      <c r="B36" s="22" t="s">
        <v>26</v>
      </c>
      <c r="C36" s="22"/>
      <c r="D36" s="10" t="s">
        <v>74</v>
      </c>
      <c r="E36" s="30">
        <f>E37</f>
        <v>3823.2</v>
      </c>
    </row>
    <row r="37" spans="1:5" ht="20.399999999999999" customHeight="1" outlineLevel="2" x14ac:dyDescent="0.25">
      <c r="A37" s="24" t="s">
        <v>13</v>
      </c>
      <c r="B37" s="24" t="s">
        <v>26</v>
      </c>
      <c r="C37" s="24" t="s">
        <v>10</v>
      </c>
      <c r="D37" s="25" t="s">
        <v>30</v>
      </c>
      <c r="E37" s="31">
        <v>3823.2</v>
      </c>
    </row>
    <row r="38" spans="1:5" ht="39.6" customHeight="1" x14ac:dyDescent="0.25">
      <c r="A38" s="22" t="s">
        <v>31</v>
      </c>
      <c r="B38" s="22"/>
      <c r="C38" s="22"/>
      <c r="D38" s="19" t="s">
        <v>32</v>
      </c>
      <c r="E38" s="30">
        <f>E39+E41+E47</f>
        <v>727379.50000000012</v>
      </c>
    </row>
    <row r="39" spans="1:5" ht="35.4" customHeight="1" x14ac:dyDescent="0.25">
      <c r="A39" s="22" t="s">
        <v>31</v>
      </c>
      <c r="B39" s="22" t="s">
        <v>8</v>
      </c>
      <c r="C39" s="22"/>
      <c r="D39" s="10" t="s">
        <v>69</v>
      </c>
      <c r="E39" s="30">
        <f>E40</f>
        <v>9669.7999999999993</v>
      </c>
    </row>
    <row r="40" spans="1:5" ht="36" customHeight="1" x14ac:dyDescent="0.25">
      <c r="A40" s="24" t="s">
        <v>31</v>
      </c>
      <c r="B40" s="24" t="s">
        <v>8</v>
      </c>
      <c r="C40" s="24" t="s">
        <v>23</v>
      </c>
      <c r="D40" s="25" t="s">
        <v>24</v>
      </c>
      <c r="E40" s="31">
        <v>9669.7999999999993</v>
      </c>
    </row>
    <row r="41" spans="1:5" ht="19.8" customHeight="1" outlineLevel="1" x14ac:dyDescent="0.25">
      <c r="A41" s="22" t="s">
        <v>31</v>
      </c>
      <c r="B41" s="22" t="s">
        <v>33</v>
      </c>
      <c r="C41" s="22"/>
      <c r="D41" s="10" t="s">
        <v>73</v>
      </c>
      <c r="E41" s="30">
        <f>SUM(E42:E46)</f>
        <v>710479.9</v>
      </c>
    </row>
    <row r="42" spans="1:5" ht="18.600000000000001" customHeight="1" outlineLevel="2" x14ac:dyDescent="0.25">
      <c r="A42" s="24" t="s">
        <v>31</v>
      </c>
      <c r="B42" s="24" t="s">
        <v>33</v>
      </c>
      <c r="C42" s="24" t="s">
        <v>7</v>
      </c>
      <c r="D42" s="25" t="s">
        <v>34</v>
      </c>
      <c r="E42" s="31">
        <v>314093.5</v>
      </c>
    </row>
    <row r="43" spans="1:5" ht="17.399999999999999" customHeight="1" outlineLevel="2" x14ac:dyDescent="0.25">
      <c r="A43" s="24" t="s">
        <v>31</v>
      </c>
      <c r="B43" s="24" t="s">
        <v>33</v>
      </c>
      <c r="C43" s="24" t="s">
        <v>15</v>
      </c>
      <c r="D43" s="25" t="s">
        <v>35</v>
      </c>
      <c r="E43" s="31">
        <v>341438.2</v>
      </c>
    </row>
    <row r="44" spans="1:5" ht="18.600000000000001" customHeight="1" outlineLevel="2" x14ac:dyDescent="0.25">
      <c r="A44" s="24" t="s">
        <v>31</v>
      </c>
      <c r="B44" s="24" t="s">
        <v>33</v>
      </c>
      <c r="C44" s="24" t="s">
        <v>8</v>
      </c>
      <c r="D44" s="25" t="s">
        <v>36</v>
      </c>
      <c r="E44" s="31">
        <v>28960.799999999999</v>
      </c>
    </row>
    <row r="45" spans="1:5" ht="18.600000000000001" customHeight="1" outlineLevel="2" x14ac:dyDescent="0.25">
      <c r="A45" s="24" t="s">
        <v>31</v>
      </c>
      <c r="B45" s="24" t="s">
        <v>33</v>
      </c>
      <c r="C45" s="24" t="s">
        <v>33</v>
      </c>
      <c r="D45" s="25" t="s">
        <v>37</v>
      </c>
      <c r="E45" s="31">
        <v>8.3000000000000007</v>
      </c>
    </row>
    <row r="46" spans="1:5" ht="19.8" customHeight="1" outlineLevel="2" x14ac:dyDescent="0.25">
      <c r="A46" s="24" t="s">
        <v>31</v>
      </c>
      <c r="B46" s="24" t="s">
        <v>33</v>
      </c>
      <c r="C46" s="24" t="s">
        <v>22</v>
      </c>
      <c r="D46" s="25" t="s">
        <v>38</v>
      </c>
      <c r="E46" s="31">
        <v>25979.1</v>
      </c>
    </row>
    <row r="47" spans="1:5" ht="18" customHeight="1" outlineLevel="2" x14ac:dyDescent="0.25">
      <c r="A47" s="22" t="s">
        <v>31</v>
      </c>
      <c r="B47" s="22" t="s">
        <v>39</v>
      </c>
      <c r="C47" s="22"/>
      <c r="D47" s="10" t="s">
        <v>75</v>
      </c>
      <c r="E47" s="30">
        <f>SUM(E48:E49)</f>
        <v>7229.8</v>
      </c>
    </row>
    <row r="48" spans="1:5" ht="17.399999999999999" customHeight="1" outlineLevel="1" x14ac:dyDescent="0.25">
      <c r="A48" s="24" t="s">
        <v>31</v>
      </c>
      <c r="B48" s="24" t="s">
        <v>39</v>
      </c>
      <c r="C48" s="24" t="s">
        <v>8</v>
      </c>
      <c r="D48" s="25" t="s">
        <v>40</v>
      </c>
      <c r="E48" s="31">
        <v>336.7</v>
      </c>
    </row>
    <row r="49" spans="1:5" ht="17.399999999999999" customHeight="1" outlineLevel="2" x14ac:dyDescent="0.25">
      <c r="A49" s="24" t="s">
        <v>31</v>
      </c>
      <c r="B49" s="24" t="s">
        <v>39</v>
      </c>
      <c r="C49" s="24" t="s">
        <v>10</v>
      </c>
      <c r="D49" s="25" t="s">
        <v>41</v>
      </c>
      <c r="E49" s="31">
        <v>6893.1</v>
      </c>
    </row>
    <row r="50" spans="1:5" ht="19.2" customHeight="1" outlineLevel="2" x14ac:dyDescent="0.25">
      <c r="A50" s="22" t="s">
        <v>42</v>
      </c>
      <c r="B50" s="22"/>
      <c r="C50" s="22"/>
      <c r="D50" s="19" t="s">
        <v>0</v>
      </c>
      <c r="E50" s="30">
        <f>E51+E53+E55</f>
        <v>9150.2000000000007</v>
      </c>
    </row>
    <row r="51" spans="1:5" ht="21.6" customHeight="1" x14ac:dyDescent="0.25">
      <c r="A51" s="22" t="s">
        <v>42</v>
      </c>
      <c r="B51" s="22" t="s">
        <v>7</v>
      </c>
      <c r="C51" s="22"/>
      <c r="D51" s="10" t="s">
        <v>68</v>
      </c>
      <c r="E51" s="30">
        <f>E52</f>
        <v>7181.7</v>
      </c>
    </row>
    <row r="52" spans="1:5" ht="34.799999999999997" customHeight="1" outlineLevel="1" x14ac:dyDescent="0.25">
      <c r="A52" s="24" t="s">
        <v>42</v>
      </c>
      <c r="B52" s="24" t="s">
        <v>7</v>
      </c>
      <c r="C52" s="24" t="s">
        <v>17</v>
      </c>
      <c r="D52" s="25" t="s">
        <v>18</v>
      </c>
      <c r="E52" s="31">
        <v>7181.7</v>
      </c>
    </row>
    <row r="53" spans="1:5" ht="19.8" customHeight="1" outlineLevel="2" x14ac:dyDescent="0.25">
      <c r="A53" s="22" t="s">
        <v>42</v>
      </c>
      <c r="B53" s="22" t="s">
        <v>10</v>
      </c>
      <c r="C53" s="22"/>
      <c r="D53" s="10" t="s">
        <v>70</v>
      </c>
      <c r="E53" s="30">
        <f>E54</f>
        <v>1964.9</v>
      </c>
    </row>
    <row r="54" spans="1:5" ht="20.399999999999999" customHeight="1" outlineLevel="2" x14ac:dyDescent="0.25">
      <c r="A54" s="24" t="s">
        <v>42</v>
      </c>
      <c r="B54" s="24" t="s">
        <v>10</v>
      </c>
      <c r="C54" s="24" t="s">
        <v>11</v>
      </c>
      <c r="D54" s="25" t="s">
        <v>12</v>
      </c>
      <c r="E54" s="31">
        <v>1964.9</v>
      </c>
    </row>
    <row r="55" spans="1:5" ht="21.6" customHeight="1" outlineLevel="1" x14ac:dyDescent="0.25">
      <c r="A55" s="22" t="s">
        <v>42</v>
      </c>
      <c r="B55" s="22" t="s">
        <v>33</v>
      </c>
      <c r="C55" s="22"/>
      <c r="D55" s="10" t="s">
        <v>73</v>
      </c>
      <c r="E55" s="30">
        <f>E56</f>
        <v>3.6</v>
      </c>
    </row>
    <row r="56" spans="1:5" ht="21" customHeight="1" outlineLevel="2" x14ac:dyDescent="0.25">
      <c r="A56" s="24" t="s">
        <v>42</v>
      </c>
      <c r="B56" s="24" t="s">
        <v>33</v>
      </c>
      <c r="C56" s="24" t="s">
        <v>28</v>
      </c>
      <c r="D56" s="25" t="s">
        <v>43</v>
      </c>
      <c r="E56" s="31">
        <v>3.6</v>
      </c>
    </row>
    <row r="57" spans="1:5" ht="36.6" customHeight="1" x14ac:dyDescent="0.25">
      <c r="A57" s="22" t="s">
        <v>44</v>
      </c>
      <c r="B57" s="22"/>
      <c r="C57" s="22"/>
      <c r="D57" s="19" t="s">
        <v>45</v>
      </c>
      <c r="E57" s="30">
        <f>E58+E62+E65+E60</f>
        <v>134551.4</v>
      </c>
    </row>
    <row r="58" spans="1:5" ht="18" customHeight="1" outlineLevel="1" x14ac:dyDescent="0.25">
      <c r="A58" s="22" t="s">
        <v>44</v>
      </c>
      <c r="B58" s="22" t="s">
        <v>10</v>
      </c>
      <c r="C58" s="22"/>
      <c r="D58" s="10" t="s">
        <v>70</v>
      </c>
      <c r="E58" s="30">
        <f>E59</f>
        <v>14726.9</v>
      </c>
    </row>
    <row r="59" spans="1:5" ht="21" customHeight="1" outlineLevel="2" x14ac:dyDescent="0.25">
      <c r="A59" s="24" t="s">
        <v>44</v>
      </c>
      <c r="B59" s="24" t="s">
        <v>10</v>
      </c>
      <c r="C59" s="24" t="s">
        <v>11</v>
      </c>
      <c r="D59" s="25" t="s">
        <v>12</v>
      </c>
      <c r="E59" s="31">
        <v>14726.9</v>
      </c>
    </row>
    <row r="60" spans="1:5" ht="20.399999999999999" customHeight="1" outlineLevel="2" x14ac:dyDescent="0.25">
      <c r="A60" s="22" t="s">
        <v>44</v>
      </c>
      <c r="B60" s="22" t="s">
        <v>33</v>
      </c>
      <c r="C60" s="22"/>
      <c r="D60" s="10" t="s">
        <v>73</v>
      </c>
      <c r="E60" s="30">
        <f>E61</f>
        <v>31052.1</v>
      </c>
    </row>
    <row r="61" spans="1:5" ht="18.600000000000001" customHeight="1" outlineLevel="1" x14ac:dyDescent="0.25">
      <c r="A61" s="24" t="s">
        <v>44</v>
      </c>
      <c r="B61" s="24" t="s">
        <v>33</v>
      </c>
      <c r="C61" s="24" t="s">
        <v>8</v>
      </c>
      <c r="D61" s="25" t="s">
        <v>36</v>
      </c>
      <c r="E61" s="31">
        <v>31052.1</v>
      </c>
    </row>
    <row r="62" spans="1:5" ht="20.399999999999999" customHeight="1" outlineLevel="2" x14ac:dyDescent="0.25">
      <c r="A62" s="22" t="s">
        <v>44</v>
      </c>
      <c r="B62" s="22" t="s">
        <v>26</v>
      </c>
      <c r="C62" s="22"/>
      <c r="D62" s="10" t="s">
        <v>74</v>
      </c>
      <c r="E62" s="30">
        <f>E63+E64</f>
        <v>88656</v>
      </c>
    </row>
    <row r="63" spans="1:5" ht="21.6" customHeight="1" outlineLevel="2" x14ac:dyDescent="0.25">
      <c r="A63" s="24" t="s">
        <v>44</v>
      </c>
      <c r="B63" s="24" t="s">
        <v>26</v>
      </c>
      <c r="C63" s="24" t="s">
        <v>7</v>
      </c>
      <c r="D63" s="25" t="s">
        <v>46</v>
      </c>
      <c r="E63" s="31">
        <v>84619</v>
      </c>
    </row>
    <row r="64" spans="1:5" ht="18" customHeight="1" outlineLevel="2" x14ac:dyDescent="0.25">
      <c r="A64" s="24" t="s">
        <v>44</v>
      </c>
      <c r="B64" s="24" t="s">
        <v>26</v>
      </c>
      <c r="C64" s="24" t="s">
        <v>10</v>
      </c>
      <c r="D64" s="25" t="s">
        <v>30</v>
      </c>
      <c r="E64" s="31">
        <v>4037</v>
      </c>
    </row>
    <row r="65" spans="1:5" ht="19.2" customHeight="1" outlineLevel="2" x14ac:dyDescent="0.25">
      <c r="A65" s="22" t="s">
        <v>44</v>
      </c>
      <c r="B65" s="22" t="s">
        <v>39</v>
      </c>
      <c r="C65" s="22"/>
      <c r="D65" s="10" t="s">
        <v>75</v>
      </c>
      <c r="E65" s="30">
        <f>E66</f>
        <v>116.4</v>
      </c>
    </row>
    <row r="66" spans="1:5" ht="20.399999999999999" customHeight="1" x14ac:dyDescent="0.25">
      <c r="A66" s="24" t="s">
        <v>44</v>
      </c>
      <c r="B66" s="24" t="s">
        <v>39</v>
      </c>
      <c r="C66" s="24" t="s">
        <v>8</v>
      </c>
      <c r="D66" s="25" t="s">
        <v>40</v>
      </c>
      <c r="E66" s="31">
        <v>116.4</v>
      </c>
    </row>
    <row r="67" spans="1:5" ht="34.799999999999997" customHeight="1" x14ac:dyDescent="0.25">
      <c r="A67" s="22" t="s">
        <v>47</v>
      </c>
      <c r="B67" s="22"/>
      <c r="C67" s="22"/>
      <c r="D67" s="19" t="s">
        <v>48</v>
      </c>
      <c r="E67" s="30">
        <f>E68+E70</f>
        <v>342126.49999999994</v>
      </c>
    </row>
    <row r="68" spans="1:5" ht="20.399999999999999" customHeight="1" x14ac:dyDescent="0.25">
      <c r="A68" s="22" t="s">
        <v>47</v>
      </c>
      <c r="B68" s="22" t="s">
        <v>33</v>
      </c>
      <c r="C68" s="22"/>
      <c r="D68" s="10" t="s">
        <v>73</v>
      </c>
      <c r="E68" s="30">
        <f>E69</f>
        <v>15</v>
      </c>
    </row>
    <row r="69" spans="1:5" ht="20.399999999999999" customHeight="1" outlineLevel="1" x14ac:dyDescent="0.25">
      <c r="A69" s="24" t="s">
        <v>47</v>
      </c>
      <c r="B69" s="24" t="s">
        <v>33</v>
      </c>
      <c r="C69" s="24" t="s">
        <v>28</v>
      </c>
      <c r="D69" s="25" t="s">
        <v>43</v>
      </c>
      <c r="E69" s="31">
        <v>15</v>
      </c>
    </row>
    <row r="70" spans="1:5" ht="19.8" customHeight="1" outlineLevel="2" x14ac:dyDescent="0.25">
      <c r="A70" s="22" t="s">
        <v>47</v>
      </c>
      <c r="B70" s="22" t="s">
        <v>39</v>
      </c>
      <c r="C70" s="22"/>
      <c r="D70" s="10" t="s">
        <v>75</v>
      </c>
      <c r="E70" s="30">
        <f>SUM(E71:E74)</f>
        <v>342111.49999999994</v>
      </c>
    </row>
    <row r="71" spans="1:5" ht="21.6" customHeight="1" outlineLevel="2" x14ac:dyDescent="0.25">
      <c r="A71" s="24" t="s">
        <v>47</v>
      </c>
      <c r="B71" s="24" t="s">
        <v>39</v>
      </c>
      <c r="C71" s="24" t="s">
        <v>15</v>
      </c>
      <c r="D71" s="25" t="s">
        <v>49</v>
      </c>
      <c r="E71" s="31">
        <v>26973.4</v>
      </c>
    </row>
    <row r="72" spans="1:5" ht="21.6" customHeight="1" outlineLevel="2" x14ac:dyDescent="0.25">
      <c r="A72" s="24" t="s">
        <v>47</v>
      </c>
      <c r="B72" s="24" t="s">
        <v>39</v>
      </c>
      <c r="C72" s="24" t="s">
        <v>8</v>
      </c>
      <c r="D72" s="25" t="s">
        <v>40</v>
      </c>
      <c r="E72" s="31">
        <v>218306.8</v>
      </c>
    </row>
    <row r="73" spans="1:5" ht="21" customHeight="1" outlineLevel="2" x14ac:dyDescent="0.25">
      <c r="A73" s="24" t="s">
        <v>47</v>
      </c>
      <c r="B73" s="24" t="s">
        <v>39</v>
      </c>
      <c r="C73" s="24" t="s">
        <v>10</v>
      </c>
      <c r="D73" s="25" t="s">
        <v>41</v>
      </c>
      <c r="E73" s="31">
        <v>62645.5</v>
      </c>
    </row>
    <row r="74" spans="1:5" ht="19.2" customHeight="1" x14ac:dyDescent="0.25">
      <c r="A74" s="24" t="s">
        <v>47</v>
      </c>
      <c r="B74" s="24" t="s">
        <v>39</v>
      </c>
      <c r="C74" s="24" t="s">
        <v>17</v>
      </c>
      <c r="D74" s="25" t="s">
        <v>50</v>
      </c>
      <c r="E74" s="31">
        <v>34185.800000000003</v>
      </c>
    </row>
    <row r="75" spans="1:5" ht="35.4" customHeight="1" outlineLevel="1" x14ac:dyDescent="0.25">
      <c r="A75" s="22" t="s">
        <v>51</v>
      </c>
      <c r="B75" s="22"/>
      <c r="C75" s="22"/>
      <c r="D75" s="19" t="s">
        <v>52</v>
      </c>
      <c r="E75" s="30">
        <f>E76+E78+E80</f>
        <v>33686.199999999997</v>
      </c>
    </row>
    <row r="76" spans="1:5" ht="20.399999999999999" customHeight="1" outlineLevel="2" x14ac:dyDescent="0.25">
      <c r="A76" s="22" t="s">
        <v>51</v>
      </c>
      <c r="B76" s="22" t="s">
        <v>7</v>
      </c>
      <c r="C76" s="22"/>
      <c r="D76" s="10" t="s">
        <v>68</v>
      </c>
      <c r="E76" s="30">
        <f>E77</f>
        <v>13055.9</v>
      </c>
    </row>
    <row r="77" spans="1:5" ht="21" customHeight="1" outlineLevel="2" x14ac:dyDescent="0.25">
      <c r="A77" s="24" t="s">
        <v>51</v>
      </c>
      <c r="B77" s="24" t="s">
        <v>7</v>
      </c>
      <c r="C77" s="24" t="s">
        <v>19</v>
      </c>
      <c r="D77" s="25" t="s">
        <v>20</v>
      </c>
      <c r="E77" s="31">
        <v>13055.9</v>
      </c>
    </row>
    <row r="78" spans="1:5" ht="21.6" customHeight="1" outlineLevel="2" x14ac:dyDescent="0.25">
      <c r="A78" s="22" t="s">
        <v>51</v>
      </c>
      <c r="B78" s="22" t="s">
        <v>28</v>
      </c>
      <c r="C78" s="22"/>
      <c r="D78" s="10" t="s">
        <v>71</v>
      </c>
      <c r="E78" s="30">
        <f>E79</f>
        <v>15312.9</v>
      </c>
    </row>
    <row r="79" spans="1:5" ht="19.8" customHeight="1" x14ac:dyDescent="0.25">
      <c r="A79" s="24" t="s">
        <v>51</v>
      </c>
      <c r="B79" s="24" t="s">
        <v>28</v>
      </c>
      <c r="C79" s="24" t="s">
        <v>7</v>
      </c>
      <c r="D79" s="25" t="s">
        <v>53</v>
      </c>
      <c r="E79" s="31">
        <v>15312.9</v>
      </c>
    </row>
    <row r="80" spans="1:5" ht="21.6" customHeight="1" outlineLevel="1" x14ac:dyDescent="0.25">
      <c r="A80" s="22" t="s">
        <v>51</v>
      </c>
      <c r="B80" s="22" t="s">
        <v>39</v>
      </c>
      <c r="C80" s="22"/>
      <c r="D80" s="10" t="s">
        <v>75</v>
      </c>
      <c r="E80" s="30">
        <f>E81</f>
        <v>5317.4</v>
      </c>
    </row>
    <row r="81" spans="1:5" ht="22.8" customHeight="1" outlineLevel="2" x14ac:dyDescent="0.25">
      <c r="A81" s="24" t="s">
        <v>51</v>
      </c>
      <c r="B81" s="24" t="s">
        <v>39</v>
      </c>
      <c r="C81" s="24" t="s">
        <v>10</v>
      </c>
      <c r="D81" s="25" t="s">
        <v>41</v>
      </c>
      <c r="E81" s="31">
        <v>5317.4</v>
      </c>
    </row>
    <row r="82" spans="1:5" ht="36" customHeight="1" outlineLevel="2" x14ac:dyDescent="0.25">
      <c r="A82" s="22" t="s">
        <v>54</v>
      </c>
      <c r="B82" s="22"/>
      <c r="C82" s="22"/>
      <c r="D82" s="19" t="s">
        <v>55</v>
      </c>
      <c r="E82" s="30">
        <f>E83+E85</f>
        <v>113457.60000000001</v>
      </c>
    </row>
    <row r="83" spans="1:5" ht="35.4" customHeight="1" outlineLevel="2" x14ac:dyDescent="0.25">
      <c r="A83" s="22" t="s">
        <v>54</v>
      </c>
      <c r="B83" s="22" t="s">
        <v>8</v>
      </c>
      <c r="C83" s="22"/>
      <c r="D83" s="10" t="s">
        <v>69</v>
      </c>
      <c r="E83" s="30">
        <f>E84</f>
        <v>3829.1</v>
      </c>
    </row>
    <row r="84" spans="1:5" ht="35.4" customHeight="1" x14ac:dyDescent="0.25">
      <c r="A84" s="24" t="s">
        <v>54</v>
      </c>
      <c r="B84" s="24" t="s">
        <v>8</v>
      </c>
      <c r="C84" s="24" t="s">
        <v>23</v>
      </c>
      <c r="D84" s="25" t="s">
        <v>24</v>
      </c>
      <c r="E84" s="31">
        <v>3829.1</v>
      </c>
    </row>
    <row r="85" spans="1:5" ht="19.8" customHeight="1" outlineLevel="1" x14ac:dyDescent="0.25">
      <c r="A85" s="22" t="s">
        <v>54</v>
      </c>
      <c r="B85" s="22" t="s">
        <v>56</v>
      </c>
      <c r="C85" s="22"/>
      <c r="D85" s="10" t="s">
        <v>76</v>
      </c>
      <c r="E85" s="30">
        <f>SUM(E86:E88)</f>
        <v>109628.5</v>
      </c>
    </row>
    <row r="86" spans="1:5" ht="19.8" customHeight="1" outlineLevel="2" x14ac:dyDescent="0.25">
      <c r="A86" s="24" t="s">
        <v>54</v>
      </c>
      <c r="B86" s="24" t="s">
        <v>56</v>
      </c>
      <c r="C86" s="24" t="s">
        <v>7</v>
      </c>
      <c r="D86" s="25" t="s">
        <v>57</v>
      </c>
      <c r="E86" s="31">
        <v>100539.3</v>
      </c>
    </row>
    <row r="87" spans="1:5" ht="19.2" customHeight="1" outlineLevel="2" x14ac:dyDescent="0.25">
      <c r="A87" s="24" t="s">
        <v>54</v>
      </c>
      <c r="B87" s="24" t="s">
        <v>56</v>
      </c>
      <c r="C87" s="24" t="s">
        <v>15</v>
      </c>
      <c r="D87" s="25" t="s">
        <v>58</v>
      </c>
      <c r="E87" s="31">
        <v>6461.4</v>
      </c>
    </row>
    <row r="88" spans="1:5" ht="21" customHeight="1" x14ac:dyDescent="0.25">
      <c r="A88" s="24" t="s">
        <v>54</v>
      </c>
      <c r="B88" s="24" t="s">
        <v>56</v>
      </c>
      <c r="C88" s="24" t="s">
        <v>28</v>
      </c>
      <c r="D88" s="25" t="s">
        <v>59</v>
      </c>
      <c r="E88" s="31">
        <v>2627.8</v>
      </c>
    </row>
    <row r="89" spans="1:5" ht="21" customHeight="1" x14ac:dyDescent="0.25">
      <c r="A89" s="22" t="s">
        <v>60</v>
      </c>
      <c r="B89" s="22"/>
      <c r="C89" s="22"/>
      <c r="D89" s="19" t="s">
        <v>61</v>
      </c>
      <c r="E89" s="30">
        <f>E90</f>
        <v>1286.2</v>
      </c>
    </row>
    <row r="90" spans="1:5" ht="19.8" customHeight="1" x14ac:dyDescent="0.25">
      <c r="A90" s="22" t="s">
        <v>60</v>
      </c>
      <c r="B90" s="22" t="s">
        <v>7</v>
      </c>
      <c r="C90" s="22"/>
      <c r="D90" s="10" t="s">
        <v>68</v>
      </c>
      <c r="E90" s="30">
        <f>E91</f>
        <v>1286.2</v>
      </c>
    </row>
    <row r="91" spans="1:5" ht="34.200000000000003" customHeight="1" outlineLevel="1" x14ac:dyDescent="0.25">
      <c r="A91" s="24" t="s">
        <v>60</v>
      </c>
      <c r="B91" s="24" t="s">
        <v>7</v>
      </c>
      <c r="C91" s="24" t="s">
        <v>17</v>
      </c>
      <c r="D91" s="25" t="s">
        <v>18</v>
      </c>
      <c r="E91" s="31">
        <v>1286.2</v>
      </c>
    </row>
    <row r="92" spans="1:5" ht="37.200000000000003" customHeight="1" outlineLevel="1" x14ac:dyDescent="0.25">
      <c r="A92" s="22" t="s">
        <v>62</v>
      </c>
      <c r="B92" s="22"/>
      <c r="C92" s="22"/>
      <c r="D92" s="19" t="s">
        <v>63</v>
      </c>
      <c r="E92" s="30">
        <f>E93+E95+E97+E100+E105</f>
        <v>171195.8</v>
      </c>
    </row>
    <row r="93" spans="1:5" ht="21.6" customHeight="1" outlineLevel="1" x14ac:dyDescent="0.25">
      <c r="A93" s="22" t="s">
        <v>62</v>
      </c>
      <c r="B93" s="22" t="s">
        <v>7</v>
      </c>
      <c r="C93" s="22"/>
      <c r="D93" s="10" t="s">
        <v>68</v>
      </c>
      <c r="E93" s="30">
        <f>E94</f>
        <v>130</v>
      </c>
    </row>
    <row r="94" spans="1:5" ht="20.399999999999999" customHeight="1" outlineLevel="2" x14ac:dyDescent="0.25">
      <c r="A94" s="24" t="s">
        <v>62</v>
      </c>
      <c r="B94" s="24" t="s">
        <v>7</v>
      </c>
      <c r="C94" s="24" t="s">
        <v>19</v>
      </c>
      <c r="D94" s="25" t="s">
        <v>20</v>
      </c>
      <c r="E94" s="31">
        <v>130</v>
      </c>
    </row>
    <row r="95" spans="1:5" ht="35.4" customHeight="1" outlineLevel="2" x14ac:dyDescent="0.25">
      <c r="A95" s="22" t="s">
        <v>62</v>
      </c>
      <c r="B95" s="22" t="s">
        <v>8</v>
      </c>
      <c r="C95" s="22"/>
      <c r="D95" s="10" t="s">
        <v>69</v>
      </c>
      <c r="E95" s="30">
        <f>E96</f>
        <v>996.5</v>
      </c>
    </row>
    <row r="96" spans="1:5" ht="38.4" customHeight="1" outlineLevel="2" x14ac:dyDescent="0.25">
      <c r="A96" s="24" t="s">
        <v>62</v>
      </c>
      <c r="B96" s="24" t="s">
        <v>8</v>
      </c>
      <c r="C96" s="24" t="s">
        <v>23</v>
      </c>
      <c r="D96" s="25" t="s">
        <v>24</v>
      </c>
      <c r="E96" s="31">
        <v>996.5</v>
      </c>
    </row>
    <row r="97" spans="1:5" ht="19.8" customHeight="1" x14ac:dyDescent="0.25">
      <c r="A97" s="22" t="s">
        <v>62</v>
      </c>
      <c r="B97" s="22" t="s">
        <v>10</v>
      </c>
      <c r="C97" s="22"/>
      <c r="D97" s="10" t="s">
        <v>70</v>
      </c>
      <c r="E97" s="30">
        <f>E98+E99</f>
        <v>121177</v>
      </c>
    </row>
    <row r="98" spans="1:5" ht="22.2" customHeight="1" x14ac:dyDescent="0.25">
      <c r="A98" s="24" t="s">
        <v>62</v>
      </c>
      <c r="B98" s="24" t="s">
        <v>10</v>
      </c>
      <c r="C98" s="24" t="s">
        <v>26</v>
      </c>
      <c r="D98" s="25" t="s">
        <v>27</v>
      </c>
      <c r="E98" s="31">
        <v>65678.899999999994</v>
      </c>
    </row>
    <row r="99" spans="1:5" ht="21.6" customHeight="1" x14ac:dyDescent="0.25">
      <c r="A99" s="24" t="s">
        <v>62</v>
      </c>
      <c r="B99" s="24" t="s">
        <v>10</v>
      </c>
      <c r="C99" s="24" t="s">
        <v>22</v>
      </c>
      <c r="D99" s="25" t="s">
        <v>64</v>
      </c>
      <c r="E99" s="31">
        <v>55498.1</v>
      </c>
    </row>
    <row r="100" spans="1:5" ht="21" customHeight="1" x14ac:dyDescent="0.25">
      <c r="A100" s="22" t="s">
        <v>62</v>
      </c>
      <c r="B100" s="22" t="s">
        <v>28</v>
      </c>
      <c r="C100" s="22"/>
      <c r="D100" s="10" t="s">
        <v>71</v>
      </c>
      <c r="E100" s="30">
        <f>E101+E102+E103+E104</f>
        <v>48892.3</v>
      </c>
    </row>
    <row r="101" spans="1:5" ht="19.8" customHeight="1" x14ac:dyDescent="0.25">
      <c r="A101" s="24" t="s">
        <v>62</v>
      </c>
      <c r="B101" s="24" t="s">
        <v>28</v>
      </c>
      <c r="C101" s="24" t="s">
        <v>7</v>
      </c>
      <c r="D101" s="25" t="s">
        <v>53</v>
      </c>
      <c r="E101" s="31">
        <v>598.9</v>
      </c>
    </row>
    <row r="102" spans="1:5" ht="20.399999999999999" customHeight="1" x14ac:dyDescent="0.25">
      <c r="A102" s="24" t="s">
        <v>62</v>
      </c>
      <c r="B102" s="24" t="s">
        <v>28</v>
      </c>
      <c r="C102" s="24" t="s">
        <v>15</v>
      </c>
      <c r="D102" s="25" t="s">
        <v>65</v>
      </c>
      <c r="E102" s="31">
        <v>595</v>
      </c>
    </row>
    <row r="103" spans="1:5" ht="21.6" customHeight="1" x14ac:dyDescent="0.25">
      <c r="A103" s="24" t="s">
        <v>62</v>
      </c>
      <c r="B103" s="24" t="s">
        <v>28</v>
      </c>
      <c r="C103" s="24" t="s">
        <v>8</v>
      </c>
      <c r="D103" s="25" t="s">
        <v>66</v>
      </c>
      <c r="E103" s="31">
        <v>38683.800000000003</v>
      </c>
    </row>
    <row r="104" spans="1:5" ht="21.6" customHeight="1" x14ac:dyDescent="0.25">
      <c r="A104" s="24" t="s">
        <v>62</v>
      </c>
      <c r="B104" s="24" t="s">
        <v>28</v>
      </c>
      <c r="C104" s="24" t="s">
        <v>28</v>
      </c>
      <c r="D104" s="25" t="s">
        <v>67</v>
      </c>
      <c r="E104" s="31">
        <v>9014.6</v>
      </c>
    </row>
    <row r="105" spans="1:5" ht="20.25" hidden="1" customHeight="1" x14ac:dyDescent="0.25">
      <c r="A105" s="22" t="s">
        <v>62</v>
      </c>
      <c r="B105" s="22" t="s">
        <v>17</v>
      </c>
      <c r="C105" s="22"/>
      <c r="D105" s="10" t="s">
        <v>72</v>
      </c>
      <c r="E105" s="30">
        <f>E106</f>
        <v>0</v>
      </c>
    </row>
    <row r="106" spans="1:5" ht="20.25" hidden="1" customHeight="1" x14ac:dyDescent="0.25">
      <c r="A106" s="24" t="s">
        <v>62</v>
      </c>
      <c r="B106" s="24" t="s">
        <v>17</v>
      </c>
      <c r="C106" s="24" t="s">
        <v>28</v>
      </c>
      <c r="D106" s="25" t="s">
        <v>29</v>
      </c>
      <c r="E106" s="31"/>
    </row>
  </sheetData>
  <mergeCells count="1">
    <mergeCell ref="A7:E7"/>
  </mergeCells>
  <pageMargins left="0.74803149606299213" right="0.55118110236220474" top="0.39370078740157483" bottom="0.39370078740157483" header="0.11811023622047245" footer="0.11811023622047245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Лав</cp:lastModifiedBy>
  <cp:lastPrinted>2025-04-16T09:25:17Z</cp:lastPrinted>
  <dcterms:created xsi:type="dcterms:W3CDTF">2019-04-08T04:42:48Z</dcterms:created>
  <dcterms:modified xsi:type="dcterms:W3CDTF">2025-04-17T06:38:22Z</dcterms:modified>
</cp:coreProperties>
</file>